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showHorizontalScroll="0" showVerticalScroll="0" showSheetTabs="0" xWindow="0" yWindow="0" windowWidth="28800" windowHeight="11835"/>
  </bookViews>
  <sheets>
    <sheet name="33. Podkarpacki ODR (1-2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br" localSheetId="0">[2]BPP!#REF!</definedName>
    <definedName name="br">[2]BPP!#REF!</definedName>
    <definedName name="Dziedzina1">[1]wnioski!$BW$2:$BW$1550</definedName>
    <definedName name="etap1">[1]wnioski!$BV$2:$BV$1550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r" localSheetId="0">[2]BPP!#REF!</definedName>
    <definedName name="nr">[2]BPP!#REF!</definedName>
    <definedName name="_xlnm.Print_Area" localSheetId="0">'33. Podkarpacki ODR (1-2)'!$A$1:$G$109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PPPPP">[2]BPP!#REF!</definedName>
    <definedName name="status_PP" localSheetId="0">[2]BPP!#REF!</definedName>
    <definedName name="status_PP">[2]BPP!#REF!</definedName>
    <definedName name="_xlnm.Print_Titles" localSheetId="0">'33. Podkarpacki ODR (1-2)'!$A:$A,'33. Podkarpacki ODR (1-2)'!$1:$1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1" l="1"/>
  <c r="F98" i="1"/>
  <c r="E98" i="1"/>
  <c r="G77" i="1"/>
  <c r="F77" i="1"/>
  <c r="E77" i="1"/>
  <c r="G71" i="1"/>
  <c r="F71" i="1"/>
  <c r="E71" i="1"/>
  <c r="G57" i="1"/>
  <c r="F57" i="1"/>
  <c r="E57" i="1"/>
  <c r="G51" i="1"/>
  <c r="F51" i="1"/>
  <c r="E51" i="1"/>
  <c r="G40" i="1"/>
  <c r="G36" i="1" s="1"/>
  <c r="G35" i="1" s="1"/>
  <c r="F40" i="1"/>
  <c r="F36" i="1" s="1"/>
  <c r="F35" i="1" s="1"/>
  <c r="E40" i="1"/>
  <c r="E36" i="1"/>
  <c r="E35" i="1" s="1"/>
  <c r="G29" i="1"/>
  <c r="F29" i="1"/>
  <c r="E29" i="1"/>
  <c r="G23" i="1"/>
  <c r="G22" i="1" s="1"/>
  <c r="F23" i="1"/>
  <c r="F22" i="1" s="1"/>
  <c r="F70" i="1" s="1"/>
  <c r="F75" i="1" s="1"/>
  <c r="E23" i="1"/>
  <c r="E22" i="1"/>
  <c r="G10" i="1"/>
  <c r="F10" i="1"/>
  <c r="E10" i="1"/>
  <c r="G70" i="1" l="1"/>
  <c r="G75" i="1" s="1"/>
  <c r="E70" i="1"/>
  <c r="E75" i="1" s="1"/>
</calcChain>
</file>

<file path=xl/sharedStrings.xml><?xml version="1.0" encoding="utf-8"?>
<sst xmlns="http://schemas.openxmlformats.org/spreadsheetml/2006/main" count="204" uniqueCount="137">
  <si>
    <t>PODKARPACKI OŚRODEK DORADZTWA ROLNICZEGO</t>
  </si>
  <si>
    <t>Część A  Plan finansowy i wykonanie w układzie memoriałowym</t>
  </si>
  <si>
    <t>TABELA 26</t>
  </si>
  <si>
    <t>Lp.</t>
  </si>
  <si>
    <t>Wyszczególnienie</t>
  </si>
  <si>
    <t>Rok 2021</t>
  </si>
  <si>
    <t>plan według</t>
  </si>
  <si>
    <t xml:space="preserve">plan po </t>
  </si>
  <si>
    <t>wykonanie</t>
  </si>
  <si>
    <t>ustawy budżetowej</t>
  </si>
  <si>
    <t>zmianach</t>
  </si>
  <si>
    <t>w tys. zł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</si>
  <si>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</si>
  <si>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</si>
  <si>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</si>
  <si>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</si>
  <si>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</si>
  <si>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</si>
  <si>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</si>
  <si>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</si>
  <si>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</si>
  <si>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</si>
  <si>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</si>
  <si>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</si>
  <si>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</si>
  <si>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</si>
  <si>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</t>
  </si>
  <si>
    <t>2.1</t>
  </si>
  <si>
    <t>2.2</t>
  </si>
  <si>
    <t>Zobowiązania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</si>
  <si>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</si>
  <si>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</si>
  <si>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</si>
  <si>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</si>
  <si>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</si>
  <si>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</si>
  <si>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</si>
  <si>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 xml:space="preserve">Przychody netto ze sprzedaży  </t>
  </si>
  <si>
    <t xml:space="preserve">Pozostałe  </t>
  </si>
  <si>
    <t>Dotacje i subwencje z budżetu państwa</t>
  </si>
  <si>
    <r>
      <t>Środki otrzymane z Unii Europejskiej</t>
    </r>
    <r>
      <rPr>
        <b/>
        <vertAlign val="superscript"/>
        <sz val="10"/>
        <rFont val="Arial"/>
        <family val="2"/>
      </rPr>
      <t xml:space="preserve"> </t>
    </r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</si>
  <si>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</si>
  <si>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</si>
  <si>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</si>
  <si>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</si>
  <si>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</si>
  <si>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</si>
  <si>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</si>
  <si>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</si>
  <si>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</si>
  <si>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</si>
  <si>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</si>
  <si>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 xml:space="preserve">Inne przychody operacyjne 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</si>
  <si>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</si>
  <si>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</si>
  <si>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</si>
  <si>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</si>
  <si>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</si>
  <si>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</si>
  <si>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</si>
  <si>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</si>
  <si>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</si>
  <si>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</si>
  <si>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</si>
  <si>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</si>
  <si>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</si>
  <si>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</si>
  <si>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</si>
  <si>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</si>
  <si>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</si>
  <si>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</si>
  <si>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</si>
  <si>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</si>
  <si>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</si>
  <si>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</si>
  <si>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</si>
  <si>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</si>
  <si>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</si>
  <si>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</si>
  <si>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</si>
  <si>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</si>
  <si>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</si>
  <si>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</si>
  <si>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</si>
  <si>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</si>
  <si>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</si>
  <si>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</si>
  <si>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</si>
  <si>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</si>
  <si>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</si>
  <si>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</si>
  <si>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</si>
  <si>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</si>
  <si>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1.8.6</t>
  </si>
  <si>
    <t xml:space="preserve"> pozostałe podatki i opłaty</t>
  </si>
  <si>
    <t>1.9</t>
  </si>
  <si>
    <t xml:space="preserve">Pozostałe koszty funkcjonowania </t>
  </si>
  <si>
    <t xml:space="preserve">Koszty realizacji zadań, w tym: </t>
  </si>
  <si>
    <t xml:space="preserve"> - środki przekazane innym podmiotom </t>
  </si>
  <si>
    <t>Pozostałe koszty, w tym:</t>
  </si>
  <si>
    <t xml:space="preserve">Środki na wydatki majątkowe </t>
  </si>
  <si>
    <t>Koszty operacyjne</t>
  </si>
  <si>
    <t>IV</t>
  </si>
  <si>
    <r>
      <t>WYNIK BRUTTO (II - III)</t>
    </r>
    <r>
      <rPr>
        <vertAlign val="superscript"/>
        <sz val="10"/>
        <rFont val="Arial"/>
        <family val="2"/>
        <charset val="238"/>
      </rPr>
      <t xml:space="preserve"> </t>
    </r>
  </si>
  <si>
    <t>V</t>
  </si>
  <si>
    <t>OBOWIĄZKOWE OBCIĄŻENIA WYNIKU FINANSOWEGO</t>
  </si>
  <si>
    <t>Podatek dochodowy od osób prawnych</t>
  </si>
  <si>
    <t>2.</t>
  </si>
  <si>
    <t>Pozostałe obciążenia wyniku finansowego, w tym:</t>
  </si>
  <si>
    <t>Wpłata do budżetu państwa (np. z zysku, nadwyżki środków finansowych)</t>
  </si>
  <si>
    <t>VI</t>
  </si>
  <si>
    <t xml:space="preserve">WYNIK NETTO (IV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</si>
  <si>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</si>
  <si>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</si>
  <si>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</si>
  <si>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</si>
  <si>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</si>
  <si>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</si>
  <si>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</si>
  <si>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</si>
  <si>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</si>
  <si>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</si>
  <si>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</si>
  <si>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</si>
  <si>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</si>
  <si>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</t>
  </si>
  <si>
    <t>w tym:</t>
  </si>
  <si>
    <t xml:space="preserve">
1</t>
  </si>
  <si>
    <t xml:space="preserve">
Środki własne</t>
  </si>
  <si>
    <t>IX</t>
  </si>
  <si>
    <t xml:space="preserve">ŚRODKI PRZYZNANE INNYM PODMIOTOM </t>
  </si>
  <si>
    <t>X</t>
  </si>
  <si>
    <t xml:space="preserve">STAN NA KONIEC ROKU: </t>
  </si>
  <si>
    <r>
      <t>Środki pieniężne</t>
    </r>
    <r>
      <rPr>
        <vertAlign val="superscript"/>
        <sz val="10"/>
        <rFont val="Arial"/>
        <family val="2"/>
        <charset val="238"/>
      </rPr>
      <t xml:space="preserve"> </t>
    </r>
  </si>
  <si>
    <t xml:space="preserve">   Należności długoterminowe</t>
  </si>
  <si>
    <t xml:space="preserve">   z tytułu udzielonych pożyczek</t>
  </si>
  <si>
    <t xml:space="preserve">   od jednostek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</si>
</sst>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" fillId="0" borderId="0"/>
  </cellStyleXfs>
  <cellXfs count="103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3" fontId="2" fillId="0" borderId="0" xfId="1" applyNumberFormat="1" applyFont="1" applyFill="1" applyAlignment="1">
      <alignment vertical="center"/>
    </xf>
    <xf numFmtId="3" fontId="5" fillId="0" borderId="0" xfId="1" applyNumberFormat="1" applyFont="1" applyFill="1" applyAlignment="1">
      <alignment vertical="center"/>
    </xf>
    <xf numFmtId="0" fontId="7" fillId="0" borderId="0" xfId="2" applyFont="1" applyFill="1"/>
    <xf numFmtId="0" fontId="8" fillId="0" borderId="0" xfId="3" applyFill="1"/>
    <xf numFmtId="3" fontId="7" fillId="0" borderId="0" xfId="4" applyNumberFormat="1" applyFont="1" applyFill="1" applyAlignment="1">
      <alignment horizontal="right"/>
    </xf>
    <xf numFmtId="3" fontId="2" fillId="0" borderId="0" xfId="5" applyNumberFormat="1" applyFont="1" applyFill="1" applyBorder="1" applyAlignment="1">
      <alignment vertical="center"/>
    </xf>
    <xf numFmtId="3" fontId="4" fillId="0" borderId="5" xfId="5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3" fontId="4" fillId="0" borderId="8" xfId="5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1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2" xfId="1" applyNumberFormat="1" applyFont="1" applyFill="1" applyBorder="1" applyAlignment="1" applyProtection="1">
      <alignment horizontal="left" vertical="center" indent="1"/>
      <protection locked="0"/>
    </xf>
    <xf numFmtId="3" fontId="4" fillId="0" borderId="3" xfId="1" applyNumberFormat="1" applyFont="1" applyFill="1" applyBorder="1" applyAlignment="1" applyProtection="1">
      <alignment horizontal="left" vertical="center" inden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</xf>
    <xf numFmtId="164" fontId="4" fillId="0" borderId="5" xfId="1" applyNumberFormat="1" applyFont="1" applyFill="1" applyBorder="1" applyAlignment="1" applyProtection="1">
      <alignment horizontal="center" vertical="center"/>
    </xf>
    <xf numFmtId="49" fontId="7" fillId="0" borderId="5" xfId="2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1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164" fontId="4" fillId="0" borderId="5" xfId="1" applyNumberFormat="1" applyFont="1" applyFill="1" applyBorder="1" applyAlignment="1" applyProtection="1">
      <alignment horizontal="righ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indent="2"/>
      <protection locked="0"/>
    </xf>
    <xf numFmtId="3" fontId="4" fillId="0" borderId="6" xfId="1" applyNumberFormat="1" applyFont="1" applyFill="1" applyBorder="1" applyAlignment="1" applyProtection="1">
      <alignment horizontal="left" vertical="center" indent="3"/>
      <protection locked="0"/>
    </xf>
    <xf numFmtId="3" fontId="4" fillId="0" borderId="8" xfId="1" applyNumberFormat="1" applyFont="1" applyFill="1" applyBorder="1" applyAlignment="1" applyProtection="1">
      <alignment horizontal="left" vertical="center"/>
      <protection locked="0"/>
    </xf>
    <xf numFmtId="3" fontId="4" fillId="0" borderId="11" xfId="1" applyNumberFormat="1" applyFont="1" applyFill="1" applyBorder="1" applyAlignment="1" applyProtection="1">
      <alignment horizontal="center" vertical="center"/>
      <protection locked="0"/>
    </xf>
    <xf numFmtId="3" fontId="4" fillId="0" borderId="4" xfId="1" applyNumberFormat="1" applyFont="1" applyFill="1" applyBorder="1" applyAlignment="1" applyProtection="1">
      <alignment horizontal="left" vertical="center"/>
      <protection locked="0"/>
    </xf>
    <xf numFmtId="3" fontId="4" fillId="0" borderId="12" xfId="1" applyNumberFormat="1" applyFont="1" applyFill="1" applyBorder="1" applyAlignment="1" applyProtection="1">
      <alignment horizontal="left" vertical="center" indent="1"/>
      <protection locked="0"/>
    </xf>
    <xf numFmtId="3" fontId="4" fillId="0" borderId="14" xfId="1" applyNumberFormat="1" applyFont="1" applyFill="1" applyBorder="1" applyAlignment="1" applyProtection="1">
      <alignment horizontal="left" vertical="center" indent="1"/>
      <protection locked="0"/>
    </xf>
    <xf numFmtId="164" fontId="4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1" xfId="1" applyFont="1" applyFill="1" applyBorder="1" applyAlignment="1" applyProtection="1">
      <alignment horizontal="left" vertical="center"/>
      <protection locked="0"/>
    </xf>
    <xf numFmtId="0" fontId="9" fillId="0" borderId="2" xfId="1" applyFont="1" applyFill="1" applyBorder="1" applyAlignment="1" applyProtection="1">
      <alignment horizontal="left" vertical="center" indent="1"/>
      <protection locked="0"/>
    </xf>
    <xf numFmtId="0" fontId="9" fillId="0" borderId="7" xfId="1" applyFont="1" applyFill="1" applyBorder="1" applyAlignment="1" applyProtection="1">
      <alignment horizontal="left" vertical="center" indent="1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3" fontId="4" fillId="0" borderId="6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6" xfId="1" applyFont="1" applyFill="1" applyBorder="1" applyAlignment="1" applyProtection="1">
      <alignment horizontal="left" vertical="center" indent="1"/>
      <protection locked="0"/>
    </xf>
    <xf numFmtId="0" fontId="9" fillId="0" borderId="7" xfId="1" quotePrefix="1" applyFont="1" applyFill="1" applyBorder="1" applyAlignment="1" applyProtection="1">
      <alignment horizontal="left" vertical="center" indent="1"/>
      <protection locked="0"/>
    </xf>
    <xf numFmtId="0" fontId="7" fillId="0" borderId="0" xfId="2" applyFont="1" applyFill="1" applyBorder="1" applyAlignment="1">
      <alignment vertical="center" wrapText="1"/>
    </xf>
    <xf numFmtId="3" fontId="4" fillId="0" borderId="5" xfId="1" applyNumberFormat="1" applyFont="1" applyFill="1" applyBorder="1" applyAlignment="1">
      <alignment vertical="center"/>
    </xf>
    <xf numFmtId="3" fontId="4" fillId="0" borderId="6" xfId="1" applyNumberFormat="1" applyFont="1" applyFill="1" applyBorder="1" applyAlignment="1" applyProtection="1">
      <alignment horizontal="left" vertical="center" wrapText="1" indent="3"/>
      <protection locked="0"/>
    </xf>
    <xf numFmtId="3" fontId="4" fillId="0" borderId="8" xfId="1" applyNumberFormat="1" applyFont="1" applyFill="1" applyBorder="1" applyAlignment="1">
      <alignment vertical="center"/>
    </xf>
    <xf numFmtId="0" fontId="9" fillId="0" borderId="11" xfId="1" quotePrefix="1" applyFont="1" applyFill="1" applyBorder="1" applyAlignment="1" applyProtection="1">
      <alignment horizontal="left" vertical="center" indent="1"/>
      <protection locked="0"/>
    </xf>
    <xf numFmtId="0" fontId="9" fillId="0" borderId="0" xfId="1" applyFont="1" applyFill="1" applyBorder="1" applyAlignment="1" applyProtection="1">
      <alignment horizontal="left" vertical="center" indent="1"/>
      <protection locked="0"/>
    </xf>
    <xf numFmtId="0" fontId="9" fillId="0" borderId="6" xfId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3"/>
      <protection locked="0"/>
    </xf>
    <xf numFmtId="0" fontId="9" fillId="0" borderId="0" xfId="1" quotePrefix="1" applyFont="1" applyFill="1" applyBorder="1" applyAlignment="1" applyProtection="1">
      <alignment horizontal="left" vertical="center" indent="2"/>
      <protection locked="0"/>
    </xf>
    <xf numFmtId="0" fontId="9" fillId="0" borderId="8" xfId="1" applyFont="1" applyFill="1" applyBorder="1" applyAlignment="1" applyProtection="1">
      <alignment horizontal="left" vertical="center"/>
      <protection locked="0"/>
    </xf>
    <xf numFmtId="0" fontId="9" fillId="0" borderId="10" xfId="1" quotePrefix="1" applyFont="1" applyFill="1" applyBorder="1" applyAlignment="1" applyProtection="1">
      <alignment horizontal="left" vertical="center" indent="2"/>
      <protection locked="0"/>
    </xf>
    <xf numFmtId="0" fontId="9" fillId="0" borderId="9" xfId="1" quotePrefix="1" applyFont="1" applyFill="1" applyBorder="1" applyAlignment="1" applyProtection="1">
      <alignment horizontal="left" vertical="center" indent="2"/>
      <protection locked="0"/>
    </xf>
    <xf numFmtId="164" fontId="4" fillId="0" borderId="8" xfId="1" applyNumberFormat="1" applyFont="1" applyFill="1" applyBorder="1" applyAlignment="1" applyProtection="1">
      <alignment horizontal="right" vertical="center"/>
      <protection locked="0"/>
    </xf>
    <xf numFmtId="0" fontId="9" fillId="0" borderId="0" xfId="2" applyFont="1" applyFill="1" applyBorder="1" applyAlignment="1">
      <alignment vertical="center" wrapText="1"/>
    </xf>
    <xf numFmtId="0" fontId="9" fillId="0" borderId="6" xfId="1" applyFont="1" applyFill="1" applyBorder="1" applyAlignment="1" applyProtection="1">
      <alignment horizontal="left" vertical="center" indent="3"/>
      <protection locked="0"/>
    </xf>
    <xf numFmtId="0" fontId="9" fillId="0" borderId="0" xfId="1" quotePrefix="1" applyFont="1" applyFill="1" applyBorder="1" applyAlignment="1" applyProtection="1">
      <alignment horizontal="left" vertical="center" indent="3"/>
      <protection locked="0"/>
    </xf>
    <xf numFmtId="0" fontId="9" fillId="0" borderId="0" xfId="1" applyFont="1" applyFill="1" applyBorder="1" applyAlignment="1" applyProtection="1">
      <alignment vertical="center"/>
      <protection locked="0"/>
    </xf>
    <xf numFmtId="3" fontId="9" fillId="0" borderId="5" xfId="2" applyNumberFormat="1" applyFont="1" applyFill="1" applyBorder="1" applyAlignment="1">
      <alignment horizontal="right" vertical="center" wrapText="1"/>
    </xf>
    <xf numFmtId="0" fontId="9" fillId="0" borderId="0" xfId="1" applyFont="1" applyFill="1" applyBorder="1" applyAlignment="1" applyProtection="1">
      <alignment horizontal="left" vertical="center" indent="3"/>
      <protection locked="0"/>
    </xf>
    <xf numFmtId="0" fontId="9" fillId="0" borderId="7" xfId="1" applyFont="1" applyFill="1" applyBorder="1" applyAlignment="1" applyProtection="1">
      <alignment vertical="center"/>
      <protection locked="0"/>
    </xf>
    <xf numFmtId="0" fontId="9" fillId="0" borderId="11" xfId="1" applyFont="1" applyFill="1" applyBorder="1" applyAlignment="1" applyProtection="1">
      <alignment vertical="center"/>
      <protection locked="0"/>
    </xf>
    <xf numFmtId="165" fontId="9" fillId="0" borderId="4" xfId="2" applyNumberFormat="1" applyFont="1" applyFill="1" applyBorder="1" applyAlignment="1">
      <alignment horizontal="right" vertical="center"/>
    </xf>
    <xf numFmtId="164" fontId="9" fillId="0" borderId="4" xfId="2" applyNumberFormat="1" applyFont="1" applyFill="1" applyBorder="1" applyAlignment="1">
      <alignment horizontal="right" vertical="center"/>
    </xf>
    <xf numFmtId="0" fontId="9" fillId="0" borderId="6" xfId="1" quotePrefix="1" applyFont="1" applyFill="1" applyBorder="1" applyAlignment="1" applyProtection="1">
      <alignment horizontal="left" vertical="center" indent="1"/>
      <protection locked="0"/>
    </xf>
    <xf numFmtId="3" fontId="9" fillId="0" borderId="8" xfId="2" applyNumberFormat="1" applyFont="1" applyFill="1" applyBorder="1" applyAlignment="1">
      <alignment horizontal="right" vertical="center" wrapText="1"/>
    </xf>
    <xf numFmtId="164" fontId="4" fillId="0" borderId="4" xfId="1" applyNumberFormat="1" applyFont="1" applyFill="1" applyBorder="1" applyAlignment="1" applyProtection="1">
      <alignment horizontal="center" vertical="center"/>
    </xf>
    <xf numFmtId="164" fontId="9" fillId="0" borderId="5" xfId="2" applyNumberFormat="1" applyFont="1" applyFill="1" applyBorder="1" applyAlignment="1">
      <alignment horizontal="right" vertical="center" wrapText="1"/>
    </xf>
    <xf numFmtId="0" fontId="9" fillId="0" borderId="0" xfId="5" applyFont="1" applyFill="1" applyBorder="1"/>
    <xf numFmtId="0" fontId="9" fillId="0" borderId="10" xfId="1" quotePrefix="1" applyFont="1" applyFill="1" applyBorder="1" applyAlignment="1" applyProtection="1">
      <alignment horizontal="left" vertical="center" indent="1"/>
      <protection locked="0"/>
    </xf>
    <xf numFmtId="3" fontId="4" fillId="0" borderId="12" xfId="1" applyNumberFormat="1" applyFont="1" applyFill="1" applyBorder="1" applyAlignment="1" applyProtection="1">
      <alignment horizontal="left" vertical="center" wrapText="1" indent="1"/>
      <protection locked="0"/>
    </xf>
    <xf numFmtId="3" fontId="4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1" xfId="1" applyNumberFormat="1" applyFont="1" applyFill="1" applyBorder="1" applyAlignment="1" applyProtection="1">
      <alignment horizontal="right" vertical="center"/>
      <protection locked="0"/>
    </xf>
    <xf numFmtId="3" fontId="4" fillId="0" borderId="5" xfId="1" applyNumberFormat="1" applyFont="1" applyFill="1" applyBorder="1" applyAlignment="1" applyProtection="1">
      <alignment horizontal="left" wrapText="1"/>
      <protection locked="0"/>
    </xf>
    <xf numFmtId="3" fontId="4" fillId="0" borderId="6" xfId="1" applyNumberFormat="1" applyFont="1" applyFill="1" applyBorder="1" applyAlignment="1" applyProtection="1">
      <alignment horizontal="left" wrapText="1" indent="1"/>
      <protection locked="0"/>
    </xf>
    <xf numFmtId="3" fontId="4" fillId="0" borderId="7" xfId="1" applyNumberFormat="1" applyFont="1" applyFill="1" applyBorder="1" applyAlignment="1" applyProtection="1">
      <alignment horizontal="left" vertical="center" indent="1"/>
      <protection locked="0"/>
    </xf>
    <xf numFmtId="16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9" fillId="0" borderId="4" xfId="2" applyNumberFormat="1" applyFont="1" applyFill="1" applyBorder="1" applyAlignment="1">
      <alignment horizontal="right" vertical="center" wrapText="1"/>
    </xf>
    <xf numFmtId="3" fontId="4" fillId="0" borderId="10" xfId="1" applyNumberFormat="1" applyFont="1" applyFill="1" applyBorder="1" applyAlignment="1" applyProtection="1">
      <alignment horizontal="left" vertical="center" indent="2"/>
      <protection locked="0"/>
    </xf>
    <xf numFmtId="164" fontId="9" fillId="0" borderId="11" xfId="2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 applyProtection="1">
      <alignment horizontal="center" vertical="center"/>
      <protection locked="0"/>
    </xf>
    <xf numFmtId="0" fontId="9" fillId="0" borderId="12" xfId="1" applyFont="1" applyFill="1" applyBorder="1" applyAlignment="1" applyProtection="1">
      <alignment horizontal="center" vertical="center" wrapText="1"/>
      <protection locked="0"/>
    </xf>
    <xf numFmtId="0" fontId="9" fillId="0" borderId="13" xfId="1" applyFont="1" applyFill="1" applyBorder="1" applyAlignment="1" applyProtection="1">
      <alignment horizontal="center" vertical="center" wrapText="1"/>
      <protection locked="0"/>
    </xf>
    <xf numFmtId="0" fontId="9" fillId="0" borderId="14" xfId="1" applyFont="1" applyFill="1" applyBorder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</cellXfs>
  <cellStyles count="6">
    <cellStyle name="Normalny" xfId="0" builtinId="0"/>
    <cellStyle name="Normalny 11" xfId="3"/>
    <cellStyle name="Normalny 2" xfId="2"/>
    <cellStyle name="Normalny_Plan Zasobu memoriał_2004" xfId="4"/>
    <cellStyle name="Normalny_Zakład Ubezpieczeń Społecznych 23.08" xfId="5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0"/>
  <sheetViews>
    <sheetView showGridLines="0" tabSelected="1" zoomScale="90" zoomScaleNormal="90" zoomScaleSheetLayoutView="100" workbookViewId="0">
      <selection activeCell="I25" sqref="I25"/>
    </sheetView>
  </sheetViews>
  <sheetFormatPr defaultColWidth="8.85546875" defaultRowHeight="15"/>
  <cols>
    <col min="1" max="1" width="14.85546875" style="8" customWidth="1"/>
    <col min="2" max="2" width="10.7109375" style="84" customWidth="1"/>
    <col min="3" max="3" width="65.7109375" style="1" customWidth="1"/>
    <col min="4" max="4" width="17.140625" style="1" customWidth="1"/>
    <col min="5" max="5" width="18.140625" style="85" customWidth="1"/>
    <col min="6" max="7" width="17" style="1" customWidth="1"/>
    <col min="8" max="8" width="8.85546875" style="1"/>
    <col min="9" max="9" width="11.42578125" style="1" bestFit="1" customWidth="1"/>
    <col min="10" max="16384" width="8.85546875" style="1"/>
  </cols>
  <sheetData>
    <row r="1" spans="1:7" ht="15.75">
      <c r="A1" s="1"/>
      <c r="B1" s="102" t="s">
        <v>0</v>
      </c>
      <c r="C1" s="102"/>
      <c r="D1" s="102"/>
      <c r="E1" s="102"/>
      <c r="F1" s="102"/>
      <c r="G1" s="102"/>
    </row>
    <row r="2" spans="1:7" ht="21.75" customHeight="1">
      <c r="A2" s="1"/>
      <c r="B2" s="2"/>
      <c r="C2" s="2"/>
      <c r="D2" s="2"/>
      <c r="E2" s="2"/>
      <c r="F2" s="3"/>
    </row>
    <row r="3" spans="1:7" ht="15" customHeight="1">
      <c r="A3" s="4"/>
      <c r="B3" s="5" t="s">
        <v>1</v>
      </c>
      <c r="C3" s="6"/>
      <c r="D3" s="6"/>
      <c r="E3" s="7"/>
      <c r="F3" s="3"/>
    </row>
    <row r="4" spans="1:7" ht="15" customHeight="1">
      <c r="A4" s="3" t="s">
        <v>2</v>
      </c>
      <c r="B4" s="89" t="s">
        <v>3</v>
      </c>
      <c r="C4" s="92" t="s">
        <v>4</v>
      </c>
      <c r="D4" s="93"/>
      <c r="E4" s="98" t="s">
        <v>5</v>
      </c>
      <c r="F4" s="98"/>
      <c r="G4" s="98"/>
    </row>
    <row r="5" spans="1:7" ht="15" customHeight="1">
      <c r="B5" s="90"/>
      <c r="C5" s="94"/>
      <c r="D5" s="95"/>
      <c r="E5" s="9" t="s">
        <v>6</v>
      </c>
      <c r="F5" s="10" t="s">
        <v>7</v>
      </c>
      <c r="G5" s="11" t="s">
        <v>8</v>
      </c>
    </row>
    <row r="6" spans="1:7" ht="15" customHeight="1">
      <c r="B6" s="90"/>
      <c r="C6" s="94"/>
      <c r="D6" s="95"/>
      <c r="E6" s="12" t="s">
        <v>9</v>
      </c>
      <c r="F6" s="13" t="s">
        <v>10</v>
      </c>
      <c r="G6" s="14"/>
    </row>
    <row r="7" spans="1:7" ht="12" customHeight="1">
      <c r="B7" s="91"/>
      <c r="C7" s="96"/>
      <c r="D7" s="97"/>
      <c r="E7" s="99" t="s">
        <v>11</v>
      </c>
      <c r="F7" s="100"/>
      <c r="G7" s="101"/>
    </row>
    <row r="8" spans="1:7" ht="14.25" customHeight="1">
      <c r="B8" s="15">
        <v>1</v>
      </c>
      <c r="C8" s="86">
        <v>2</v>
      </c>
      <c r="D8" s="87"/>
      <c r="E8" s="16">
        <v>3</v>
      </c>
      <c r="F8" s="17">
        <v>4</v>
      </c>
      <c r="G8" s="18">
        <v>5</v>
      </c>
    </row>
    <row r="9" spans="1:7" ht="21" customHeight="1">
      <c r="B9" s="19" t="s">
        <v>12</v>
      </c>
      <c r="C9" s="20" t="s">
        <v>13</v>
      </c>
      <c r="D9" s="21"/>
      <c r="E9" s="22" t="s">
        <v>14</v>
      </c>
      <c r="F9" s="23" t="s">
        <v>14</v>
      </c>
      <c r="G9" s="24" t="s">
        <v>14</v>
      </c>
    </row>
    <row r="10" spans="1:7" ht="15" customHeight="1">
      <c r="B10" s="25">
        <v>1</v>
      </c>
      <c r="C10" s="26" t="s">
        <v>15</v>
      </c>
      <c r="D10" s="27"/>
      <c r="E10" s="28">
        <f>SUM(E11+E15+E12)</f>
        <v>5619</v>
      </c>
      <c r="F10" s="28">
        <f>SUM(F11+F15+F12)</f>
        <v>5619</v>
      </c>
      <c r="G10" s="28">
        <f>SUM(G11+G15+G12)</f>
        <v>3444</v>
      </c>
    </row>
    <row r="11" spans="1:7" ht="15" customHeight="1">
      <c r="B11" s="25" t="s">
        <v>16</v>
      </c>
      <c r="C11" s="29" t="s">
        <v>17</v>
      </c>
      <c r="D11" s="27"/>
      <c r="E11" s="28">
        <v>5515</v>
      </c>
      <c r="F11" s="28">
        <v>5515</v>
      </c>
      <c r="G11" s="28">
        <v>3311</v>
      </c>
    </row>
    <row r="12" spans="1:7" ht="15" customHeight="1">
      <c r="B12" s="25" t="s">
        <v>18</v>
      </c>
      <c r="C12" s="29" t="s">
        <v>19</v>
      </c>
      <c r="D12" s="27"/>
      <c r="E12" s="28">
        <v>64</v>
      </c>
      <c r="F12" s="28">
        <v>64</v>
      </c>
      <c r="G12" s="28">
        <v>107</v>
      </c>
    </row>
    <row r="13" spans="1:7" ht="15" customHeight="1">
      <c r="B13" s="25" t="s">
        <v>20</v>
      </c>
      <c r="C13" s="30" t="s">
        <v>21</v>
      </c>
      <c r="D13" s="27"/>
      <c r="E13" s="28"/>
      <c r="F13" s="28"/>
      <c r="G13" s="28"/>
    </row>
    <row r="14" spans="1:7" ht="15" customHeight="1">
      <c r="B14" s="25" t="s">
        <v>22</v>
      </c>
      <c r="C14" s="30" t="s">
        <v>23</v>
      </c>
      <c r="D14" s="27"/>
      <c r="E14" s="28"/>
      <c r="F14" s="28"/>
      <c r="G14" s="28"/>
    </row>
    <row r="15" spans="1:7" ht="15" customHeight="1">
      <c r="B15" s="25" t="s">
        <v>24</v>
      </c>
      <c r="C15" s="29" t="s">
        <v>25</v>
      </c>
      <c r="D15" s="27"/>
      <c r="E15" s="28">
        <v>40</v>
      </c>
      <c r="F15" s="28">
        <v>40</v>
      </c>
      <c r="G15" s="28">
        <v>26</v>
      </c>
    </row>
    <row r="16" spans="1:7" ht="15" customHeight="1">
      <c r="B16" s="25">
        <v>2</v>
      </c>
      <c r="C16" s="26" t="s">
        <v>26</v>
      </c>
      <c r="D16" s="27"/>
      <c r="E16" s="28"/>
      <c r="F16" s="28"/>
      <c r="G16" s="28"/>
    </row>
    <row r="17" spans="1:7" ht="15" customHeight="1">
      <c r="B17" s="25" t="s">
        <v>27</v>
      </c>
      <c r="C17" s="29" t="s">
        <v>21</v>
      </c>
      <c r="D17" s="27"/>
      <c r="E17" s="28"/>
      <c r="F17" s="28"/>
      <c r="G17" s="28"/>
    </row>
    <row r="18" spans="1:7" ht="15" customHeight="1">
      <c r="B18" s="25" t="s">
        <v>28</v>
      </c>
      <c r="C18" s="29" t="s">
        <v>23</v>
      </c>
      <c r="D18" s="27"/>
      <c r="E18" s="28"/>
      <c r="F18" s="28"/>
      <c r="G18" s="28"/>
    </row>
    <row r="19" spans="1:7" ht="15" customHeight="1">
      <c r="B19" s="25">
        <v>3</v>
      </c>
      <c r="C19" s="26" t="s">
        <v>29</v>
      </c>
      <c r="D19" s="27"/>
      <c r="E19" s="28">
        <v>24</v>
      </c>
      <c r="F19" s="28">
        <v>24</v>
      </c>
      <c r="G19" s="28">
        <v>231</v>
      </c>
    </row>
    <row r="20" spans="1:7" ht="15" customHeight="1">
      <c r="B20" s="25" t="s">
        <v>30</v>
      </c>
      <c r="C20" s="29" t="s">
        <v>31</v>
      </c>
      <c r="D20" s="27"/>
      <c r="E20" s="28"/>
      <c r="F20" s="28"/>
      <c r="G20" s="28"/>
    </row>
    <row r="21" spans="1:7" ht="15" customHeight="1">
      <c r="B21" s="31" t="s">
        <v>32</v>
      </c>
      <c r="C21" s="29" t="s">
        <v>33</v>
      </c>
      <c r="D21" s="32"/>
      <c r="E21" s="28"/>
      <c r="F21" s="28"/>
      <c r="G21" s="28"/>
    </row>
    <row r="22" spans="1:7" ht="21" customHeight="1">
      <c r="B22" s="33" t="s">
        <v>34</v>
      </c>
      <c r="C22" s="34" t="s">
        <v>35</v>
      </c>
      <c r="D22" s="35"/>
      <c r="E22" s="36">
        <f>E23+E26+E27+E28+E29</f>
        <v>22186</v>
      </c>
      <c r="F22" s="36">
        <f>F23+F26+F27+F28+F29</f>
        <v>27320</v>
      </c>
      <c r="G22" s="36">
        <f>G23+G26+G27+G28+G29</f>
        <v>25514</v>
      </c>
    </row>
    <row r="23" spans="1:7" ht="15" customHeight="1">
      <c r="B23" s="37">
        <v>1</v>
      </c>
      <c r="C23" s="38" t="s">
        <v>36</v>
      </c>
      <c r="D23" s="39"/>
      <c r="E23" s="28">
        <f>E24+E25</f>
        <v>5166</v>
      </c>
      <c r="F23" s="28">
        <f>F24+F25</f>
        <v>5481</v>
      </c>
      <c r="G23" s="28">
        <f>G24+G25</f>
        <v>5728</v>
      </c>
    </row>
    <row r="24" spans="1:7" ht="15" customHeight="1">
      <c r="B24" s="40" t="s">
        <v>16</v>
      </c>
      <c r="C24" s="41" t="s">
        <v>37</v>
      </c>
      <c r="D24" s="39"/>
      <c r="E24" s="28">
        <v>5140</v>
      </c>
      <c r="F24" s="28">
        <v>5455</v>
      </c>
      <c r="G24" s="28">
        <v>5701</v>
      </c>
    </row>
    <row r="25" spans="1:7" ht="15" customHeight="1">
      <c r="B25" s="40" t="s">
        <v>18</v>
      </c>
      <c r="C25" s="41" t="s">
        <v>38</v>
      </c>
      <c r="D25" s="39"/>
      <c r="E25" s="28">
        <v>26</v>
      </c>
      <c r="F25" s="28">
        <v>26</v>
      </c>
      <c r="G25" s="28">
        <v>27</v>
      </c>
    </row>
    <row r="26" spans="1:7" ht="15" customHeight="1">
      <c r="B26" s="40">
        <v>2</v>
      </c>
      <c r="C26" s="42" t="s">
        <v>39</v>
      </c>
      <c r="D26" s="39"/>
      <c r="E26" s="28">
        <v>16493</v>
      </c>
      <c r="F26" s="28">
        <v>16493</v>
      </c>
      <c r="G26" s="28">
        <v>16493</v>
      </c>
    </row>
    <row r="27" spans="1:7" ht="15" customHeight="1">
      <c r="B27" s="40">
        <v>3</v>
      </c>
      <c r="C27" s="42" t="s">
        <v>40</v>
      </c>
      <c r="D27" s="43"/>
      <c r="E27" s="28"/>
      <c r="F27" s="28"/>
      <c r="G27" s="28"/>
    </row>
    <row r="28" spans="1:7" ht="15" customHeight="1">
      <c r="A28" s="44"/>
      <c r="B28" s="40">
        <v>4</v>
      </c>
      <c r="C28" s="42" t="s">
        <v>41</v>
      </c>
      <c r="D28" s="39"/>
      <c r="E28" s="28"/>
      <c r="F28" s="28">
        <v>4754</v>
      </c>
      <c r="G28" s="28">
        <v>2838</v>
      </c>
    </row>
    <row r="29" spans="1:7" ht="15" customHeight="1">
      <c r="A29" s="44"/>
      <c r="B29" s="40">
        <v>5</v>
      </c>
      <c r="C29" s="42" t="s">
        <v>42</v>
      </c>
      <c r="D29" s="39"/>
      <c r="E29" s="28">
        <f>E30+E32+E33+E34</f>
        <v>527</v>
      </c>
      <c r="F29" s="28">
        <f>F30+F32+F33+F34</f>
        <v>592</v>
      </c>
      <c r="G29" s="28">
        <f>G30+G32+G33+G34</f>
        <v>455</v>
      </c>
    </row>
    <row r="30" spans="1:7" ht="15" customHeight="1">
      <c r="A30" s="44"/>
      <c r="B30" s="40" t="s">
        <v>43</v>
      </c>
      <c r="C30" s="29" t="s">
        <v>44</v>
      </c>
      <c r="D30" s="39"/>
      <c r="E30" s="28">
        <v>0</v>
      </c>
      <c r="F30" s="28"/>
      <c r="G30" s="28">
        <v>4</v>
      </c>
    </row>
    <row r="31" spans="1:7" ht="25.5">
      <c r="A31" s="44"/>
      <c r="B31" s="45" t="s">
        <v>45</v>
      </c>
      <c r="C31" s="46" t="s">
        <v>46</v>
      </c>
      <c r="D31" s="39"/>
      <c r="E31" s="28">
        <v>0</v>
      </c>
      <c r="F31" s="28"/>
      <c r="G31" s="28">
        <v>4</v>
      </c>
    </row>
    <row r="32" spans="1:7" ht="15" customHeight="1">
      <c r="A32" s="44"/>
      <c r="B32" s="45" t="s">
        <v>47</v>
      </c>
      <c r="C32" s="29" t="s">
        <v>48</v>
      </c>
      <c r="D32" s="43"/>
      <c r="E32" s="28"/>
      <c r="F32" s="28"/>
      <c r="G32" s="28"/>
    </row>
    <row r="33" spans="1:7" ht="15" customHeight="1">
      <c r="A33" s="44"/>
      <c r="B33" s="45" t="s">
        <v>49</v>
      </c>
      <c r="C33" s="29" t="s">
        <v>50</v>
      </c>
      <c r="D33" s="43"/>
      <c r="E33" s="28">
        <v>395</v>
      </c>
      <c r="F33" s="28">
        <v>460</v>
      </c>
      <c r="G33" s="28">
        <v>416</v>
      </c>
    </row>
    <row r="34" spans="1:7" ht="15" customHeight="1">
      <c r="A34" s="44"/>
      <c r="B34" s="47" t="s">
        <v>51</v>
      </c>
      <c r="C34" s="29" t="s">
        <v>52</v>
      </c>
      <c r="D34" s="48"/>
      <c r="E34" s="28">
        <v>132</v>
      </c>
      <c r="F34" s="28">
        <v>132</v>
      </c>
      <c r="G34" s="28">
        <v>35</v>
      </c>
    </row>
    <row r="35" spans="1:7" ht="21" customHeight="1">
      <c r="A35" s="44"/>
      <c r="B35" s="33" t="s">
        <v>53</v>
      </c>
      <c r="C35" s="34" t="s">
        <v>54</v>
      </c>
      <c r="D35" s="35"/>
      <c r="E35" s="36">
        <f>E36+E65+E67</f>
        <v>22180</v>
      </c>
      <c r="F35" s="36">
        <f>F36+F65+F67</f>
        <v>27314</v>
      </c>
      <c r="G35" s="36">
        <f>G36+G65+G67</f>
        <v>26606</v>
      </c>
    </row>
    <row r="36" spans="1:7" ht="15" customHeight="1">
      <c r="A36" s="44"/>
      <c r="B36" s="37">
        <v>1</v>
      </c>
      <c r="C36" s="38" t="s">
        <v>55</v>
      </c>
      <c r="D36" s="49"/>
      <c r="E36" s="28">
        <f>E37+E38+E39+E40+E44+E51+E56+E57+E64</f>
        <v>22130</v>
      </c>
      <c r="F36" s="28">
        <f>F37+F38+F39+F40+F44+F51+F56+F57+F64</f>
        <v>27264</v>
      </c>
      <c r="G36" s="28">
        <f>G37+G38+G39+G40+G44+G51+G56+G57+G64</f>
        <v>26568</v>
      </c>
    </row>
    <row r="37" spans="1:7" ht="15" customHeight="1">
      <c r="A37" s="44"/>
      <c r="B37" s="40" t="s">
        <v>16</v>
      </c>
      <c r="C37" s="50" t="s">
        <v>56</v>
      </c>
      <c r="D37" s="49"/>
      <c r="E37" s="28">
        <v>651</v>
      </c>
      <c r="F37" s="28">
        <v>716</v>
      </c>
      <c r="G37" s="28">
        <v>683</v>
      </c>
    </row>
    <row r="38" spans="1:7" ht="15" customHeight="1">
      <c r="A38" s="44"/>
      <c r="B38" s="40" t="s">
        <v>18</v>
      </c>
      <c r="C38" s="51" t="s">
        <v>57</v>
      </c>
      <c r="D38" s="49"/>
      <c r="E38" s="28">
        <v>1503</v>
      </c>
      <c r="F38" s="28">
        <v>1709</v>
      </c>
      <c r="G38" s="28">
        <v>1512</v>
      </c>
    </row>
    <row r="39" spans="1:7" ht="15" customHeight="1">
      <c r="A39" s="44"/>
      <c r="B39" s="40" t="s">
        <v>24</v>
      </c>
      <c r="C39" s="51" t="s">
        <v>58</v>
      </c>
      <c r="D39" s="49"/>
      <c r="E39" s="28">
        <v>1314</v>
      </c>
      <c r="F39" s="28">
        <v>2416</v>
      </c>
      <c r="G39" s="28">
        <v>2416</v>
      </c>
    </row>
    <row r="40" spans="1:7" ht="15" customHeight="1">
      <c r="A40" s="1"/>
      <c r="B40" s="40" t="s">
        <v>59</v>
      </c>
      <c r="C40" s="51" t="s">
        <v>60</v>
      </c>
      <c r="D40" s="49"/>
      <c r="E40" s="28">
        <f>E41+E42+E43</f>
        <v>14394</v>
      </c>
      <c r="F40" s="28">
        <f>F41+F42+F43</f>
        <v>17643</v>
      </c>
      <c r="G40" s="28">
        <f>G41+G42+G43</f>
        <v>17449</v>
      </c>
    </row>
    <row r="41" spans="1:7" ht="15" customHeight="1">
      <c r="A41" s="44"/>
      <c r="B41" s="40" t="s">
        <v>61</v>
      </c>
      <c r="C41" s="52" t="s">
        <v>62</v>
      </c>
      <c r="D41" s="49"/>
      <c r="E41" s="28">
        <v>14195</v>
      </c>
      <c r="F41" s="28">
        <v>17491</v>
      </c>
      <c r="G41" s="28">
        <v>17391</v>
      </c>
    </row>
    <row r="42" spans="1:7" ht="15" customHeight="1">
      <c r="A42" s="44"/>
      <c r="B42" s="40" t="s">
        <v>63</v>
      </c>
      <c r="C42" s="52" t="s">
        <v>64</v>
      </c>
      <c r="D42" s="53"/>
      <c r="E42" s="28">
        <v>199</v>
      </c>
      <c r="F42" s="28">
        <v>152</v>
      </c>
      <c r="G42" s="28">
        <v>58</v>
      </c>
    </row>
    <row r="43" spans="1:7" ht="15" customHeight="1">
      <c r="A43" s="44"/>
      <c r="B43" s="40" t="s">
        <v>65</v>
      </c>
      <c r="C43" s="52" t="s">
        <v>66</v>
      </c>
      <c r="D43" s="49"/>
      <c r="E43" s="28"/>
      <c r="F43" s="28"/>
      <c r="G43" s="28"/>
    </row>
    <row r="44" spans="1:7" ht="15" customHeight="1">
      <c r="A44" s="44"/>
      <c r="B44" s="54" t="s">
        <v>67</v>
      </c>
      <c r="C44" s="55" t="s">
        <v>68</v>
      </c>
      <c r="D44" s="56"/>
      <c r="E44" s="57">
        <v>32</v>
      </c>
      <c r="F44" s="57">
        <v>45</v>
      </c>
      <c r="G44" s="57">
        <v>31</v>
      </c>
    </row>
    <row r="45" spans="1:7" ht="15" customHeight="1">
      <c r="A45" s="4"/>
      <c r="B45" s="5" t="s">
        <v>1</v>
      </c>
      <c r="C45" s="6"/>
      <c r="D45" s="6"/>
      <c r="E45" s="7"/>
      <c r="F45" s="3"/>
    </row>
    <row r="46" spans="1:7" ht="15" customHeight="1">
      <c r="A46" s="3" t="s">
        <v>2</v>
      </c>
      <c r="B46" s="89" t="s">
        <v>3</v>
      </c>
      <c r="C46" s="92" t="s">
        <v>4</v>
      </c>
      <c r="D46" s="93"/>
      <c r="E46" s="98" t="s">
        <v>5</v>
      </c>
      <c r="F46" s="98"/>
      <c r="G46" s="98"/>
    </row>
    <row r="47" spans="1:7" ht="15" customHeight="1">
      <c r="B47" s="90"/>
      <c r="C47" s="94"/>
      <c r="D47" s="95"/>
      <c r="E47" s="9" t="s">
        <v>6</v>
      </c>
      <c r="F47" s="10" t="s">
        <v>7</v>
      </c>
      <c r="G47" s="11" t="s">
        <v>8</v>
      </c>
    </row>
    <row r="48" spans="1:7" ht="15" customHeight="1">
      <c r="B48" s="90"/>
      <c r="C48" s="94"/>
      <c r="D48" s="95"/>
      <c r="E48" s="12" t="s">
        <v>9</v>
      </c>
      <c r="F48" s="13" t="s">
        <v>10</v>
      </c>
      <c r="G48" s="14"/>
    </row>
    <row r="49" spans="1:7" ht="15" customHeight="1">
      <c r="B49" s="91"/>
      <c r="C49" s="96"/>
      <c r="D49" s="97"/>
      <c r="E49" s="99" t="s">
        <v>11</v>
      </c>
      <c r="F49" s="100"/>
      <c r="G49" s="101"/>
    </row>
    <row r="50" spans="1:7" ht="15" customHeight="1">
      <c r="B50" s="15">
        <v>1</v>
      </c>
      <c r="C50" s="86">
        <v>2</v>
      </c>
      <c r="D50" s="87"/>
      <c r="E50" s="16">
        <v>3</v>
      </c>
      <c r="F50" s="17">
        <v>4</v>
      </c>
      <c r="G50" s="18">
        <v>5</v>
      </c>
    </row>
    <row r="51" spans="1:7" ht="15" customHeight="1">
      <c r="A51" s="44"/>
      <c r="B51" s="40" t="s">
        <v>69</v>
      </c>
      <c r="C51" s="51" t="s">
        <v>70</v>
      </c>
      <c r="D51" s="53"/>
      <c r="E51" s="28">
        <f>E52+E53+E54+E55</f>
        <v>2825</v>
      </c>
      <c r="F51" s="28">
        <f>F52+F53+F54+F55</f>
        <v>3157</v>
      </c>
      <c r="G51" s="28">
        <f>G52+G53+G54+G55</f>
        <v>3118</v>
      </c>
    </row>
    <row r="52" spans="1:7" ht="15" customHeight="1">
      <c r="A52" s="58"/>
      <c r="B52" s="40" t="s">
        <v>71</v>
      </c>
      <c r="C52" s="59" t="s">
        <v>72</v>
      </c>
      <c r="D52" s="53"/>
      <c r="E52" s="28">
        <v>2392</v>
      </c>
      <c r="F52" s="28">
        <v>2836</v>
      </c>
      <c r="G52" s="28">
        <v>2801</v>
      </c>
    </row>
    <row r="53" spans="1:7" ht="15" customHeight="1">
      <c r="A53" s="44"/>
      <c r="B53" s="40" t="s">
        <v>73</v>
      </c>
      <c r="C53" s="52" t="s">
        <v>74</v>
      </c>
      <c r="D53" s="53"/>
      <c r="E53" s="28">
        <v>220</v>
      </c>
      <c r="F53" s="28">
        <v>299</v>
      </c>
      <c r="G53" s="28">
        <v>296</v>
      </c>
    </row>
    <row r="54" spans="1:7" ht="15" customHeight="1">
      <c r="A54" s="44"/>
      <c r="B54" s="40" t="s">
        <v>75</v>
      </c>
      <c r="C54" s="60" t="s">
        <v>76</v>
      </c>
      <c r="D54" s="61"/>
      <c r="E54" s="28"/>
      <c r="F54" s="28"/>
      <c r="G54" s="28"/>
    </row>
    <row r="55" spans="1:7" ht="15" customHeight="1">
      <c r="A55" s="44"/>
      <c r="B55" s="40" t="s">
        <v>77</v>
      </c>
      <c r="C55" s="60" t="s">
        <v>78</v>
      </c>
      <c r="D55" s="61"/>
      <c r="E55" s="28">
        <v>213</v>
      </c>
      <c r="F55" s="28">
        <v>22</v>
      </c>
      <c r="G55" s="28">
        <v>21</v>
      </c>
    </row>
    <row r="56" spans="1:7" ht="15" customHeight="1">
      <c r="A56" s="58"/>
      <c r="B56" s="40" t="s">
        <v>79</v>
      </c>
      <c r="C56" s="53" t="s">
        <v>80</v>
      </c>
      <c r="D56" s="61"/>
      <c r="E56" s="28"/>
      <c r="F56" s="28"/>
      <c r="G56" s="28"/>
    </row>
    <row r="57" spans="1:7" ht="15" customHeight="1">
      <c r="A57" s="44"/>
      <c r="B57" s="40" t="s">
        <v>81</v>
      </c>
      <c r="C57" s="51" t="s">
        <v>82</v>
      </c>
      <c r="D57" s="53"/>
      <c r="E57" s="28">
        <f>E58+E59+E60+E61+E62+E63</f>
        <v>148</v>
      </c>
      <c r="F57" s="28">
        <f>F58+F59+F60+F61+F62+F63</f>
        <v>154</v>
      </c>
      <c r="G57" s="28">
        <f>G58+G59+G60+G61+G62+G63</f>
        <v>151</v>
      </c>
    </row>
    <row r="58" spans="1:7" ht="15" customHeight="1">
      <c r="A58" s="58"/>
      <c r="B58" s="40" t="s">
        <v>83</v>
      </c>
      <c r="C58" s="59" t="s">
        <v>84</v>
      </c>
      <c r="D58" s="53"/>
      <c r="E58" s="62"/>
      <c r="F58" s="62"/>
      <c r="G58" s="62"/>
    </row>
    <row r="59" spans="1:7" ht="15" customHeight="1">
      <c r="A59" s="58"/>
      <c r="B59" s="40" t="s">
        <v>85</v>
      </c>
      <c r="C59" s="59" t="s">
        <v>86</v>
      </c>
      <c r="D59" s="61"/>
      <c r="E59" s="28">
        <v>0</v>
      </c>
      <c r="F59" s="28"/>
      <c r="G59" s="28"/>
    </row>
    <row r="60" spans="1:7" ht="15" customHeight="1">
      <c r="A60" s="58"/>
      <c r="B60" s="40" t="s">
        <v>87</v>
      </c>
      <c r="C60" s="59" t="s">
        <v>88</v>
      </c>
      <c r="D60" s="61"/>
      <c r="E60" s="28">
        <v>6</v>
      </c>
      <c r="F60" s="28">
        <v>6</v>
      </c>
      <c r="G60" s="28">
        <v>5</v>
      </c>
    </row>
    <row r="61" spans="1:7" ht="15" customHeight="1">
      <c r="A61" s="58"/>
      <c r="B61" s="40" t="s">
        <v>89</v>
      </c>
      <c r="C61" s="59" t="s">
        <v>90</v>
      </c>
      <c r="D61" s="61"/>
      <c r="E61" s="28">
        <v>135</v>
      </c>
      <c r="F61" s="28">
        <v>144</v>
      </c>
      <c r="G61" s="28">
        <v>144</v>
      </c>
    </row>
    <row r="62" spans="1:7" ht="15" customHeight="1">
      <c r="A62" s="58"/>
      <c r="B62" s="40" t="s">
        <v>91</v>
      </c>
      <c r="C62" s="63" t="s">
        <v>92</v>
      </c>
      <c r="D62" s="61"/>
      <c r="E62" s="28">
        <v>5</v>
      </c>
      <c r="F62" s="28">
        <v>4</v>
      </c>
      <c r="G62" s="28">
        <v>2</v>
      </c>
    </row>
    <row r="63" spans="1:7" ht="15" customHeight="1">
      <c r="A63" s="58"/>
      <c r="B63" s="40" t="s">
        <v>93</v>
      </c>
      <c r="C63" s="63" t="s">
        <v>94</v>
      </c>
      <c r="D63" s="61"/>
      <c r="E63" s="28">
        <v>2</v>
      </c>
      <c r="F63" s="28"/>
      <c r="G63" s="28"/>
    </row>
    <row r="64" spans="1:7" ht="17.25" customHeight="1">
      <c r="B64" s="40" t="s">
        <v>95</v>
      </c>
      <c r="C64" s="53" t="s">
        <v>96</v>
      </c>
      <c r="D64" s="53"/>
      <c r="E64" s="28">
        <v>1263</v>
      </c>
      <c r="F64" s="28">
        <v>1424</v>
      </c>
      <c r="G64" s="28">
        <v>1208</v>
      </c>
    </row>
    <row r="65" spans="2:7" ht="21" customHeight="1">
      <c r="B65" s="40">
        <v>2</v>
      </c>
      <c r="C65" s="49" t="s">
        <v>97</v>
      </c>
      <c r="D65" s="61"/>
      <c r="E65" s="28"/>
      <c r="F65" s="28"/>
      <c r="G65" s="28"/>
    </row>
    <row r="66" spans="2:7" ht="15" customHeight="1">
      <c r="B66" s="40" t="s">
        <v>27</v>
      </c>
      <c r="C66" s="51" t="s">
        <v>98</v>
      </c>
      <c r="D66" s="64"/>
      <c r="E66" s="28"/>
      <c r="F66" s="28"/>
      <c r="G66" s="28"/>
    </row>
    <row r="67" spans="2:7" ht="15" customHeight="1">
      <c r="B67" s="40">
        <v>3</v>
      </c>
      <c r="C67" s="42" t="s">
        <v>99</v>
      </c>
      <c r="D67" s="64"/>
      <c r="E67" s="28">
        <v>50</v>
      </c>
      <c r="F67" s="28">
        <v>50</v>
      </c>
      <c r="G67" s="28">
        <v>38</v>
      </c>
    </row>
    <row r="68" spans="2:7" ht="15" customHeight="1">
      <c r="B68" s="40" t="s">
        <v>30</v>
      </c>
      <c r="C68" s="51" t="s">
        <v>100</v>
      </c>
      <c r="D68" s="64"/>
      <c r="E68" s="28"/>
      <c r="F68" s="28"/>
      <c r="G68" s="28"/>
    </row>
    <row r="69" spans="2:7" ht="18" customHeight="1">
      <c r="B69" s="54" t="s">
        <v>32</v>
      </c>
      <c r="C69" s="51" t="s">
        <v>101</v>
      </c>
      <c r="D69" s="65"/>
      <c r="E69" s="28">
        <v>50</v>
      </c>
      <c r="F69" s="28">
        <v>50</v>
      </c>
      <c r="G69" s="28">
        <v>38</v>
      </c>
    </row>
    <row r="70" spans="2:7" ht="18" customHeight="1">
      <c r="B70" s="33" t="s">
        <v>102</v>
      </c>
      <c r="C70" s="34" t="s">
        <v>103</v>
      </c>
      <c r="D70" s="35"/>
      <c r="E70" s="66">
        <f>E22-E35</f>
        <v>6</v>
      </c>
      <c r="F70" s="66">
        <f>F22-F35</f>
        <v>6</v>
      </c>
      <c r="G70" s="67">
        <f>G22-G35</f>
        <v>-1092</v>
      </c>
    </row>
    <row r="71" spans="2:7" ht="15" customHeight="1">
      <c r="B71" s="19" t="s">
        <v>104</v>
      </c>
      <c r="C71" s="20" t="s">
        <v>105</v>
      </c>
      <c r="D71" s="21"/>
      <c r="E71" s="28">
        <f>E72+E73</f>
        <v>6</v>
      </c>
      <c r="F71" s="28">
        <f>F72+F73</f>
        <v>6</v>
      </c>
      <c r="G71" s="28">
        <f>G72+G73</f>
        <v>4</v>
      </c>
    </row>
    <row r="72" spans="2:7" ht="15" customHeight="1">
      <c r="B72" s="40">
        <v>1</v>
      </c>
      <c r="C72" s="68" t="s">
        <v>106</v>
      </c>
      <c r="D72" s="39"/>
      <c r="E72" s="28">
        <v>6</v>
      </c>
      <c r="F72" s="28">
        <v>6</v>
      </c>
      <c r="G72" s="28">
        <v>4</v>
      </c>
    </row>
    <row r="73" spans="2:7" ht="15" customHeight="1">
      <c r="B73" s="40" t="s">
        <v>107</v>
      </c>
      <c r="C73" s="68" t="s">
        <v>108</v>
      </c>
      <c r="D73" s="39"/>
      <c r="E73" s="28"/>
      <c r="F73" s="28"/>
      <c r="G73" s="28"/>
    </row>
    <row r="74" spans="2:7" ht="15" customHeight="1">
      <c r="B74" s="40" t="s">
        <v>27</v>
      </c>
      <c r="C74" s="42" t="s">
        <v>109</v>
      </c>
      <c r="D74" s="39"/>
      <c r="E74" s="69"/>
      <c r="F74" s="69"/>
      <c r="G74" s="69"/>
    </row>
    <row r="75" spans="2:7" ht="15" customHeight="1">
      <c r="B75" s="19" t="s">
        <v>110</v>
      </c>
      <c r="C75" s="20" t="s">
        <v>111</v>
      </c>
      <c r="D75" s="21"/>
      <c r="E75" s="28">
        <f>E70-E71</f>
        <v>0</v>
      </c>
      <c r="F75" s="28">
        <f>F70-F71</f>
        <v>0</v>
      </c>
      <c r="G75" s="28">
        <f>G70-G71</f>
        <v>-1096</v>
      </c>
    </row>
    <row r="76" spans="2:7" ht="15" customHeight="1">
      <c r="B76" s="33" t="s">
        <v>112</v>
      </c>
      <c r="C76" s="34" t="s">
        <v>113</v>
      </c>
      <c r="D76" s="35"/>
      <c r="E76" s="70" t="s">
        <v>14</v>
      </c>
      <c r="F76" s="70" t="s">
        <v>14</v>
      </c>
      <c r="G76" s="70" t="s">
        <v>14</v>
      </c>
    </row>
    <row r="77" spans="2:7" ht="15" customHeight="1">
      <c r="B77" s="40">
        <v>1</v>
      </c>
      <c r="C77" s="68" t="s">
        <v>114</v>
      </c>
      <c r="D77" s="64"/>
      <c r="E77" s="28">
        <f>E78+E79+E80+E81+E83+E85+E86</f>
        <v>19001</v>
      </c>
      <c r="F77" s="28">
        <f>F78+F79+F80+F81+F83+F85+F86</f>
        <v>19001</v>
      </c>
      <c r="G77" s="28">
        <f>G78+G79+G80+G81+G83+G85+G86</f>
        <v>17113</v>
      </c>
    </row>
    <row r="78" spans="2:7" ht="15" customHeight="1">
      <c r="B78" s="40" t="s">
        <v>16</v>
      </c>
      <c r="C78" s="68" t="s">
        <v>115</v>
      </c>
      <c r="D78" s="64"/>
      <c r="E78" s="62"/>
      <c r="F78" s="62"/>
      <c r="G78" s="62"/>
    </row>
    <row r="79" spans="2:7" ht="15" customHeight="1">
      <c r="B79" s="40" t="s">
        <v>18</v>
      </c>
      <c r="C79" s="68" t="s">
        <v>116</v>
      </c>
      <c r="D79" s="64"/>
      <c r="E79" s="62"/>
      <c r="F79" s="62"/>
      <c r="G79" s="62"/>
    </row>
    <row r="80" spans="2:7" ht="15" customHeight="1">
      <c r="B80" s="40" t="s">
        <v>24</v>
      </c>
      <c r="C80" s="68" t="s">
        <v>117</v>
      </c>
      <c r="D80" s="64"/>
      <c r="E80" s="28">
        <v>15291</v>
      </c>
      <c r="F80" s="28">
        <v>15291</v>
      </c>
      <c r="G80" s="28">
        <v>15291</v>
      </c>
    </row>
    <row r="81" spans="1:7" ht="16.5" customHeight="1">
      <c r="B81" s="40" t="s">
        <v>59</v>
      </c>
      <c r="C81" s="68" t="s">
        <v>118</v>
      </c>
      <c r="D81" s="64"/>
      <c r="E81" s="28">
        <v>1202</v>
      </c>
      <c r="F81" s="28">
        <v>1202</v>
      </c>
      <c r="G81" s="28">
        <v>1202</v>
      </c>
    </row>
    <row r="82" spans="1:7" ht="11.25" customHeight="1">
      <c r="B82" s="40" t="s">
        <v>61</v>
      </c>
      <c r="C82" s="52" t="s">
        <v>119</v>
      </c>
      <c r="D82" s="64"/>
      <c r="E82" s="28">
        <v>438</v>
      </c>
      <c r="F82" s="28">
        <v>438</v>
      </c>
      <c r="G82" s="28">
        <v>438</v>
      </c>
    </row>
    <row r="83" spans="1:7" ht="18.75" customHeight="1">
      <c r="B83" s="40" t="s">
        <v>67</v>
      </c>
      <c r="C83" s="68" t="s">
        <v>120</v>
      </c>
      <c r="D83" s="64"/>
      <c r="E83" s="71"/>
      <c r="F83" s="71"/>
      <c r="G83" s="71"/>
    </row>
    <row r="84" spans="1:7" ht="16.5" customHeight="1">
      <c r="B84" s="40" t="s">
        <v>121</v>
      </c>
      <c r="C84" s="52" t="s">
        <v>119</v>
      </c>
      <c r="D84" s="64"/>
      <c r="E84" s="71"/>
      <c r="F84" s="71"/>
      <c r="G84" s="71"/>
    </row>
    <row r="85" spans="1:7" ht="21" customHeight="1">
      <c r="B85" s="40" t="s">
        <v>69</v>
      </c>
      <c r="C85" s="68" t="s">
        <v>122</v>
      </c>
      <c r="D85" s="64"/>
      <c r="E85" s="71"/>
      <c r="F85" s="71"/>
      <c r="G85" s="71"/>
    </row>
    <row r="86" spans="1:7" ht="15" customHeight="1">
      <c r="A86" s="72"/>
      <c r="B86" s="54" t="s">
        <v>79</v>
      </c>
      <c r="C86" s="73" t="s">
        <v>123</v>
      </c>
      <c r="D86" s="65"/>
      <c r="E86" s="57">
        <v>2508</v>
      </c>
      <c r="F86" s="57">
        <v>2508</v>
      </c>
      <c r="G86" s="57">
        <v>620</v>
      </c>
    </row>
    <row r="87" spans="1:7" ht="15" customHeight="1">
      <c r="A87" s="4"/>
      <c r="B87" s="5" t="s">
        <v>1</v>
      </c>
      <c r="C87" s="6"/>
      <c r="D87" s="6"/>
      <c r="E87" s="7"/>
      <c r="F87" s="3"/>
    </row>
    <row r="88" spans="1:7" ht="15" customHeight="1">
      <c r="A88" s="3" t="s">
        <v>2</v>
      </c>
      <c r="B88" s="89" t="s">
        <v>3</v>
      </c>
      <c r="C88" s="92" t="s">
        <v>4</v>
      </c>
      <c r="D88" s="93"/>
      <c r="E88" s="98" t="s">
        <v>5</v>
      </c>
      <c r="F88" s="98"/>
      <c r="G88" s="98"/>
    </row>
    <row r="89" spans="1:7" ht="15" customHeight="1">
      <c r="B89" s="90"/>
      <c r="C89" s="94"/>
      <c r="D89" s="95"/>
      <c r="E89" s="9" t="s">
        <v>6</v>
      </c>
      <c r="F89" s="10" t="s">
        <v>7</v>
      </c>
      <c r="G89" s="11" t="s">
        <v>8</v>
      </c>
    </row>
    <row r="90" spans="1:7" ht="15" customHeight="1">
      <c r="B90" s="90"/>
      <c r="C90" s="94"/>
      <c r="D90" s="95"/>
      <c r="E90" s="12" t="s">
        <v>9</v>
      </c>
      <c r="F90" s="13" t="s">
        <v>10</v>
      </c>
      <c r="G90" s="14"/>
    </row>
    <row r="91" spans="1:7" ht="15" customHeight="1">
      <c r="B91" s="91"/>
      <c r="C91" s="96"/>
      <c r="D91" s="97"/>
      <c r="E91" s="99" t="s">
        <v>11</v>
      </c>
      <c r="F91" s="100"/>
      <c r="G91" s="101"/>
    </row>
    <row r="92" spans="1:7" ht="15" customHeight="1">
      <c r="B92" s="15">
        <v>1</v>
      </c>
      <c r="C92" s="86">
        <v>2</v>
      </c>
      <c r="D92" s="87"/>
      <c r="E92" s="16">
        <v>3</v>
      </c>
      <c r="F92" s="17">
        <v>4</v>
      </c>
      <c r="G92" s="18">
        <v>5</v>
      </c>
    </row>
    <row r="93" spans="1:7" ht="15" customHeight="1">
      <c r="A93" s="72"/>
      <c r="B93" s="33" t="s">
        <v>124</v>
      </c>
      <c r="C93" s="74" t="s">
        <v>125</v>
      </c>
      <c r="D93" s="35"/>
      <c r="E93" s="36">
        <v>2739</v>
      </c>
      <c r="F93" s="36">
        <v>2786</v>
      </c>
      <c r="G93" s="36">
        <v>897</v>
      </c>
    </row>
    <row r="94" spans="1:7" ht="15" customHeight="1">
      <c r="A94" s="72"/>
      <c r="B94" s="19"/>
      <c r="C94" s="75" t="s">
        <v>126</v>
      </c>
      <c r="D94" s="21"/>
      <c r="E94" s="76"/>
      <c r="F94" s="76"/>
      <c r="G94" s="76"/>
    </row>
    <row r="95" spans="1:7" ht="15" customHeight="1">
      <c r="A95" s="72"/>
      <c r="B95" s="77" t="s">
        <v>127</v>
      </c>
      <c r="C95" s="78" t="s">
        <v>128</v>
      </c>
      <c r="D95" s="79"/>
      <c r="E95" s="80">
        <v>231</v>
      </c>
      <c r="F95" s="80">
        <v>278</v>
      </c>
      <c r="G95" s="80">
        <v>277</v>
      </c>
    </row>
    <row r="96" spans="1:7" ht="15" customHeight="1">
      <c r="A96" s="72"/>
      <c r="B96" s="33" t="s">
        <v>129</v>
      </c>
      <c r="C96" s="34" t="s">
        <v>130</v>
      </c>
      <c r="D96" s="35"/>
      <c r="E96" s="81"/>
      <c r="F96" s="81"/>
      <c r="G96" s="81"/>
    </row>
    <row r="97" spans="1:7" ht="15" customHeight="1">
      <c r="B97" s="19" t="s">
        <v>131</v>
      </c>
      <c r="C97" s="20" t="s">
        <v>132</v>
      </c>
      <c r="D97" s="21"/>
      <c r="E97" s="22" t="s">
        <v>14</v>
      </c>
      <c r="F97" s="22" t="s">
        <v>14</v>
      </c>
      <c r="G97" s="22" t="s">
        <v>14</v>
      </c>
    </row>
    <row r="98" spans="1:7">
      <c r="A98" s="72"/>
      <c r="B98" s="25">
        <v>1</v>
      </c>
      <c r="C98" s="26" t="s">
        <v>15</v>
      </c>
      <c r="D98" s="27"/>
      <c r="E98" s="28">
        <f>E99+E100+E103</f>
        <v>6039</v>
      </c>
      <c r="F98" s="28">
        <f>F99+F100+F103</f>
        <v>6039</v>
      </c>
      <c r="G98" s="28">
        <f>G99+G100+G103</f>
        <v>2121</v>
      </c>
    </row>
    <row r="99" spans="1:7">
      <c r="A99" s="72"/>
      <c r="B99" s="25" t="s">
        <v>16</v>
      </c>
      <c r="C99" s="29" t="s">
        <v>133</v>
      </c>
      <c r="D99" s="27"/>
      <c r="E99" s="28">
        <v>5935</v>
      </c>
      <c r="F99" s="28">
        <v>5935</v>
      </c>
      <c r="G99" s="28">
        <v>2026</v>
      </c>
    </row>
    <row r="100" spans="1:7">
      <c r="A100" s="72"/>
      <c r="B100" s="25" t="s">
        <v>18</v>
      </c>
      <c r="C100" s="29" t="s">
        <v>19</v>
      </c>
      <c r="D100" s="27"/>
      <c r="E100" s="28">
        <v>64</v>
      </c>
      <c r="F100" s="28">
        <v>64</v>
      </c>
      <c r="G100" s="28">
        <v>58</v>
      </c>
    </row>
    <row r="101" spans="1:7">
      <c r="A101" s="72"/>
      <c r="B101" s="25" t="s">
        <v>20</v>
      </c>
      <c r="C101" s="30" t="s">
        <v>21</v>
      </c>
      <c r="D101" s="27"/>
      <c r="E101" s="28"/>
      <c r="F101" s="28"/>
      <c r="G101" s="28"/>
    </row>
    <row r="102" spans="1:7">
      <c r="A102" s="72"/>
      <c r="B102" s="25" t="s">
        <v>22</v>
      </c>
      <c r="C102" s="30" t="s">
        <v>23</v>
      </c>
      <c r="D102" s="27"/>
      <c r="E102" s="28"/>
      <c r="F102" s="28"/>
      <c r="G102" s="28"/>
    </row>
    <row r="103" spans="1:7">
      <c r="A103" s="72"/>
      <c r="B103" s="25" t="s">
        <v>24</v>
      </c>
      <c r="C103" s="29" t="s">
        <v>25</v>
      </c>
      <c r="D103" s="27"/>
      <c r="E103" s="28">
        <v>40</v>
      </c>
      <c r="F103" s="28">
        <v>40</v>
      </c>
      <c r="G103" s="28">
        <v>37</v>
      </c>
    </row>
    <row r="104" spans="1:7">
      <c r="A104" s="72"/>
      <c r="B104" s="25">
        <v>2</v>
      </c>
      <c r="C104" s="26" t="s">
        <v>134</v>
      </c>
      <c r="D104" s="27"/>
      <c r="E104" s="28"/>
      <c r="F104" s="28"/>
      <c r="G104" s="28"/>
    </row>
    <row r="105" spans="1:7">
      <c r="A105" s="72"/>
      <c r="B105" s="25" t="s">
        <v>27</v>
      </c>
      <c r="C105" s="29" t="s">
        <v>135</v>
      </c>
      <c r="D105" s="27"/>
      <c r="E105" s="28"/>
      <c r="F105" s="28"/>
      <c r="G105" s="28"/>
    </row>
    <row r="106" spans="1:7">
      <c r="A106" s="72"/>
      <c r="B106" s="25" t="s">
        <v>28</v>
      </c>
      <c r="C106" s="29" t="s">
        <v>136</v>
      </c>
      <c r="D106" s="27"/>
      <c r="E106" s="28"/>
      <c r="F106" s="28"/>
      <c r="G106" s="28"/>
    </row>
    <row r="107" spans="1:7">
      <c r="A107" s="72"/>
      <c r="B107" s="25">
        <v>3</v>
      </c>
      <c r="C107" s="26" t="s">
        <v>29</v>
      </c>
      <c r="D107" s="27"/>
      <c r="E107" s="28">
        <v>24</v>
      </c>
      <c r="F107" s="28">
        <v>24</v>
      </c>
      <c r="G107" s="28">
        <v>181</v>
      </c>
    </row>
    <row r="108" spans="1:7">
      <c r="A108" s="72"/>
      <c r="B108" s="25" t="s">
        <v>30</v>
      </c>
      <c r="C108" s="29" t="s">
        <v>31</v>
      </c>
      <c r="D108" s="27"/>
      <c r="E108" s="28"/>
      <c r="F108" s="28"/>
      <c r="G108" s="28"/>
    </row>
    <row r="109" spans="1:7">
      <c r="A109" s="72"/>
      <c r="B109" s="31" t="s">
        <v>32</v>
      </c>
      <c r="C109" s="82" t="s">
        <v>33</v>
      </c>
      <c r="D109" s="32"/>
      <c r="E109" s="83"/>
      <c r="F109" s="83"/>
      <c r="G109" s="83"/>
    </row>
    <row r="110" spans="1:7">
      <c r="A110" s="58"/>
      <c r="B110" s="88"/>
      <c r="C110" s="88"/>
      <c r="D110" s="88"/>
      <c r="E110" s="88"/>
    </row>
  </sheetData>
  <sheetProtection formatRows="0" insertRows="0" deleteRows="0"/>
  <mergeCells count="17">
    <mergeCell ref="C8:D8"/>
    <mergeCell ref="B1:G1"/>
    <mergeCell ref="B4:B7"/>
    <mergeCell ref="C4:D7"/>
    <mergeCell ref="E4:G4"/>
    <mergeCell ref="E7:G7"/>
    <mergeCell ref="C92:D92"/>
    <mergeCell ref="B110:E110"/>
    <mergeCell ref="B46:B49"/>
    <mergeCell ref="C46:D49"/>
    <mergeCell ref="E46:G46"/>
    <mergeCell ref="E49:G49"/>
    <mergeCell ref="C50:D50"/>
    <mergeCell ref="B88:B91"/>
    <mergeCell ref="C88:D91"/>
    <mergeCell ref="E88:G88"/>
    <mergeCell ref="E91:G91"/>
  </mergeCells>
  <printOptions horizontalCentered="1"/>
  <pageMargins left="0.74803149606299213" right="0.74803149606299213" top="0.6692913385826772" bottom="0.55118110236220474" header="0.39370078740157483" footer="0.39370078740157483"/>
  <pageSetup paperSize="9" scale="74" firstPageNumber="92" fitToHeight="0" orientation="landscape" useFirstPageNumber="1" r:id="rId1"/>
  <headerFooter alignWithMargins="0">
    <oddHeader>&amp;C&amp;"Arial,Normalny"&amp;10 14/&amp;P</oddHeader>
  </headerFooter>
  <rowBreaks count="2" manualBreakCount="2">
    <brk id="44" max="6" man="1"/>
    <brk id="8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33. Podkarpacki ODR (1-2)</vt:lpstr>
      <vt:lpstr>'33. Podkarpacki ODR (1-2)'!Obszar_wydruku</vt:lpstr>
      <vt:lpstr>'33. Podkarpacki ODR (1-2)'!Tytuły_wydruku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2022-05-19T15:18:02Z</cp:lastPrinted>
  <dcterms:created xsi:type="dcterms:W3CDTF">2022-05-17T09:06:53Z</dcterms:created>
  <dcterms:modified xsi:type="dcterms:W3CDTF">2022-05-31T09:53:02Z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2022-05-17T11:06:59.3893566+02:00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GRN-5ba56412-5840-44e2-b375-a5879b1414a9</vt:lpwstr>
  </property>
  <property fmtid="{D5CDD505-2E9C-101B-9397-08002B2CF9AE}" pid="7" name="MFHash">
    <vt:lpwstr>V8eO7ypx8VP4BSJVxyJy0dAvD9wgVcTDtgiVM7orVh4=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